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un\Desktop\Feed Back Analysis\"/>
    </mc:Choice>
  </mc:AlternateContent>
  <xr:revisionPtr revIDLastSave="0" documentId="13_ncr:1_{B2B26EBF-8A89-424D-AE53-8C788C41948F}" xr6:coauthVersionLast="47" xr6:coauthVersionMax="47" xr10:uidLastSave="{00000000-0000-0000-0000-000000000000}"/>
  <bookViews>
    <workbookView xWindow="-120" yWindow="-120" windowWidth="20730" windowHeight="11160" activeTab="2" xr2:uid="{619E78F6-8358-482D-A4D9-119C52906CDE}"/>
  </bookViews>
  <sheets>
    <sheet name="Student" sheetId="1" r:id="rId1"/>
    <sheet name="Teachers" sheetId="2" r:id="rId2"/>
    <sheet name="Aluman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3" l="1"/>
  <c r="C31" i="3" s="1"/>
  <c r="B30" i="3"/>
  <c r="E5" i="3"/>
  <c r="E6" i="3"/>
  <c r="E7" i="3"/>
  <c r="E8" i="3"/>
  <c r="E9" i="3"/>
  <c r="E10" i="3"/>
  <c r="E11" i="3"/>
  <c r="E12" i="3"/>
  <c r="E13" i="3"/>
  <c r="E4" i="3"/>
  <c r="D91" i="2"/>
  <c r="E91" i="2"/>
  <c r="F91" i="2"/>
  <c r="G91" i="2"/>
  <c r="C91" i="2"/>
  <c r="H90" i="2"/>
  <c r="D105" i="1"/>
  <c r="E105" i="1"/>
  <c r="F105" i="1"/>
  <c r="G105" i="1"/>
  <c r="C105" i="1"/>
  <c r="H104" i="1"/>
  <c r="D69" i="2"/>
  <c r="E69" i="2"/>
  <c r="F69" i="2"/>
  <c r="G69" i="2"/>
  <c r="D74" i="2"/>
  <c r="E74" i="2"/>
  <c r="F74" i="2"/>
  <c r="G74" i="2"/>
  <c r="D78" i="2"/>
  <c r="E78" i="2"/>
  <c r="F78" i="2"/>
  <c r="G78" i="2"/>
  <c r="D82" i="2"/>
  <c r="E82" i="2"/>
  <c r="F82" i="2"/>
  <c r="G82" i="2"/>
  <c r="D86" i="2"/>
  <c r="E86" i="2"/>
  <c r="F86" i="2"/>
  <c r="G86" i="2"/>
  <c r="C86" i="2"/>
  <c r="C82" i="2"/>
  <c r="C78" i="2"/>
  <c r="C74" i="2"/>
  <c r="C69" i="2"/>
  <c r="D75" i="1"/>
  <c r="E75" i="1"/>
  <c r="F75" i="1"/>
  <c r="G75" i="1"/>
  <c r="C75" i="1"/>
  <c r="D83" i="1"/>
  <c r="E83" i="1"/>
  <c r="F83" i="1"/>
  <c r="G83" i="1"/>
  <c r="D87" i="1"/>
  <c r="E87" i="1"/>
  <c r="F87" i="1"/>
  <c r="G87" i="1"/>
  <c r="D91" i="1"/>
  <c r="E91" i="1"/>
  <c r="F91" i="1"/>
  <c r="G91" i="1"/>
  <c r="D96" i="1"/>
  <c r="E96" i="1"/>
  <c r="F96" i="1"/>
  <c r="G96" i="1"/>
  <c r="D100" i="1"/>
  <c r="E100" i="1"/>
  <c r="F100" i="1"/>
  <c r="G100" i="1"/>
  <c r="C100" i="1"/>
  <c r="C96" i="1"/>
  <c r="C91" i="1"/>
  <c r="C87" i="1"/>
  <c r="C83" i="1"/>
  <c r="D79" i="1"/>
  <c r="E79" i="1"/>
  <c r="F79" i="1"/>
  <c r="G79" i="1"/>
  <c r="C79" i="1"/>
  <c r="H90" i="1"/>
  <c r="D14" i="3"/>
  <c r="C14" i="3"/>
  <c r="G13" i="2"/>
  <c r="F13" i="2"/>
  <c r="E13" i="2"/>
  <c r="D13" i="2"/>
  <c r="C13" i="2"/>
  <c r="H12" i="2"/>
  <c r="H11" i="2"/>
  <c r="H10" i="2"/>
  <c r="H9" i="2"/>
  <c r="H8" i="2"/>
  <c r="H7" i="2"/>
  <c r="H6" i="2"/>
  <c r="H5" i="2"/>
  <c r="H4" i="2"/>
  <c r="H3" i="2"/>
  <c r="H6" i="1"/>
  <c r="H7" i="1"/>
  <c r="H8" i="1"/>
  <c r="H9" i="1"/>
  <c r="H10" i="1"/>
  <c r="H11" i="1"/>
  <c r="H12" i="1"/>
  <c r="H13" i="1"/>
  <c r="H14" i="1"/>
  <c r="H15" i="1"/>
  <c r="H16" i="1"/>
  <c r="H17" i="1"/>
  <c r="H5" i="1"/>
  <c r="D18" i="1"/>
  <c r="E18" i="1"/>
  <c r="F18" i="1"/>
  <c r="G18" i="1"/>
  <c r="C18" i="1"/>
  <c r="B31" i="3" l="1"/>
  <c r="D30" i="3"/>
</calcChain>
</file>

<file path=xl/sharedStrings.xml><?xml version="1.0" encoding="utf-8"?>
<sst xmlns="http://schemas.openxmlformats.org/spreadsheetml/2006/main" count="155" uniqueCount="23">
  <si>
    <t xml:space="preserve">Excellent </t>
  </si>
  <si>
    <t>Very Good</t>
  </si>
  <si>
    <t>Good</t>
  </si>
  <si>
    <t>Average</t>
  </si>
  <si>
    <t>Below Average</t>
  </si>
  <si>
    <t>Student 19 - 20</t>
  </si>
  <si>
    <t>YES</t>
  </si>
  <si>
    <t>NO</t>
  </si>
  <si>
    <t>For Q. 7 All students gave the reesponse as excellents, very good &amp; good is followed byAverage. i.e. students are happy with the NSS activities.</t>
  </si>
  <si>
    <t>For drinking water facility about 19 % students have shown Excellent, 38% very good &amp; 43% good openion. None of the student said that it is below average. Thus the drinking water facility good enough in the college.</t>
  </si>
  <si>
    <t>More than 60 % students are very happy with ICT facilities in the college</t>
  </si>
  <si>
    <t>Most of the students are happy with Grievance related to exam</t>
  </si>
  <si>
    <t>More than 68 % students are happy with Placement cell of the college</t>
  </si>
  <si>
    <t>For Q. 12 About 23 % students gave the reesponse as Excellent, 53 % says its very good and 31 % are modarately happy with canteen facility.</t>
  </si>
  <si>
    <t>Almost all students are happy with Industrial Interaction.</t>
  </si>
  <si>
    <t>All Teachers are participating in financial matters of the college</t>
  </si>
  <si>
    <t>Most of the teachers agree with usefulness of syllabus for globle competancy.</t>
  </si>
  <si>
    <t>79% Teachers are of the openion that Syllabus is useful to develop research attitude in the students</t>
  </si>
  <si>
    <t>Almost all Teachers are happy with the facilities provided by management.</t>
  </si>
  <si>
    <t>86% Teachers says that college is providing all the facilities for participation in conf/ Seminars/ workshops.</t>
  </si>
  <si>
    <t xml:space="preserve">Overall 22.5 % have shown Excellent response 39.7 % as Very good and 37.8 % are saying that it is good. i. e. Almost all the students are satisfied with our facilities and initiative taken by the college. </t>
  </si>
  <si>
    <t>Overal 38.5 % teachers are choosing excellent option 40 % very good and 21.5 % good option for overall opinions regarding syllabus.</t>
  </si>
  <si>
    <t>Over all 67 % Alumni have given positive response to almost all the questions. Only Q.2. &amp; Q.10 have more negative responses. i.e. most of the Students are not members of alumni and they are also not involving to contribute for development of college..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</si>
</sst>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00CC00"/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N"/>
              <a:t>All Questions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Student!$C$4</c:f>
              <c:strCache>
                <c:ptCount val="1"/>
                <c:pt idx="0">
                  <c:v>Excellent 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Student!$C$5:$C$17</c:f>
              <c:numCache>
                <c:formatCode>General</c:formatCode>
                <c:ptCount val="13"/>
                <c:pt idx="0">
                  <c:v>55</c:v>
                </c:pt>
                <c:pt idx="1">
                  <c:v>29</c:v>
                </c:pt>
                <c:pt idx="2">
                  <c:v>21</c:v>
                </c:pt>
                <c:pt idx="3">
                  <c:v>21</c:v>
                </c:pt>
                <c:pt idx="4">
                  <c:v>29</c:v>
                </c:pt>
                <c:pt idx="5">
                  <c:v>32</c:v>
                </c:pt>
                <c:pt idx="6">
                  <c:v>31</c:v>
                </c:pt>
                <c:pt idx="7">
                  <c:v>26</c:v>
                </c:pt>
                <c:pt idx="8">
                  <c:v>20</c:v>
                </c:pt>
                <c:pt idx="9">
                  <c:v>24</c:v>
                </c:pt>
                <c:pt idx="10">
                  <c:v>35</c:v>
                </c:pt>
                <c:pt idx="11">
                  <c:v>23</c:v>
                </c:pt>
                <c:pt idx="1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B-4B27-997E-2E0A8700B0A3}"/>
            </c:ext>
          </c:extLst>
        </c:ser>
        <c:ser>
          <c:idx val="1"/>
          <c:order val="1"/>
          <c:tx>
            <c:strRef>
              <c:f>Student!$D$4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Student!$D$5:$D$17</c:f>
              <c:numCache>
                <c:formatCode>General</c:formatCode>
                <c:ptCount val="13"/>
                <c:pt idx="0">
                  <c:v>53</c:v>
                </c:pt>
                <c:pt idx="1">
                  <c:v>51</c:v>
                </c:pt>
                <c:pt idx="2">
                  <c:v>38</c:v>
                </c:pt>
                <c:pt idx="3">
                  <c:v>53</c:v>
                </c:pt>
                <c:pt idx="4">
                  <c:v>45</c:v>
                </c:pt>
                <c:pt idx="5">
                  <c:v>55</c:v>
                </c:pt>
                <c:pt idx="6">
                  <c:v>52</c:v>
                </c:pt>
                <c:pt idx="7">
                  <c:v>52</c:v>
                </c:pt>
                <c:pt idx="8">
                  <c:v>63</c:v>
                </c:pt>
                <c:pt idx="9">
                  <c:v>62</c:v>
                </c:pt>
                <c:pt idx="10">
                  <c:v>58</c:v>
                </c:pt>
                <c:pt idx="11">
                  <c:v>72</c:v>
                </c:pt>
                <c:pt idx="1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B-4B27-997E-2E0A8700B0A3}"/>
            </c:ext>
          </c:extLst>
        </c:ser>
        <c:ser>
          <c:idx val="2"/>
          <c:order val="2"/>
          <c:tx>
            <c:strRef>
              <c:f>Student!$E$4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</c:spPr>
          <c:invertIfNegative val="0"/>
          <c:val>
            <c:numRef>
              <c:f>Student!$E$5:$E$17</c:f>
              <c:numCache>
                <c:formatCode>General</c:formatCode>
                <c:ptCount val="13"/>
                <c:pt idx="0">
                  <c:v>29</c:v>
                </c:pt>
                <c:pt idx="1">
                  <c:v>57</c:v>
                </c:pt>
                <c:pt idx="2">
                  <c:v>78</c:v>
                </c:pt>
                <c:pt idx="3">
                  <c:v>63</c:v>
                </c:pt>
                <c:pt idx="4">
                  <c:v>63</c:v>
                </c:pt>
                <c:pt idx="5">
                  <c:v>50</c:v>
                </c:pt>
                <c:pt idx="6">
                  <c:v>54</c:v>
                </c:pt>
                <c:pt idx="7">
                  <c:v>59</c:v>
                </c:pt>
                <c:pt idx="8">
                  <c:v>54</c:v>
                </c:pt>
                <c:pt idx="9">
                  <c:v>51</c:v>
                </c:pt>
                <c:pt idx="10">
                  <c:v>44</c:v>
                </c:pt>
                <c:pt idx="11">
                  <c:v>42</c:v>
                </c:pt>
                <c:pt idx="1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CB-4B27-997E-2E0A8700B0A3}"/>
            </c:ext>
          </c:extLst>
        </c:ser>
        <c:ser>
          <c:idx val="3"/>
          <c:order val="3"/>
          <c:tx>
            <c:strRef>
              <c:f>Student!$F$4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Student!$F$5:$F$17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CB-4B27-997E-2E0A8700B0A3}"/>
            </c:ext>
          </c:extLst>
        </c:ser>
        <c:ser>
          <c:idx val="4"/>
          <c:order val="4"/>
          <c:tx>
            <c:strRef>
              <c:f>Student!$G$4</c:f>
              <c:strCache>
                <c:ptCount val="1"/>
                <c:pt idx="0">
                  <c:v>Below Average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Student!$G$5:$G$17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CB-4B27-997E-2E0A8700B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3824192"/>
        <c:axId val="13832928"/>
      </c:barChart>
      <c:catAx>
        <c:axId val="13824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2928"/>
        <c:crosses val="autoZero"/>
        <c:auto val="1"/>
        <c:lblAlgn val="ctr"/>
        <c:lblOffset val="100"/>
        <c:noMultiLvlLbl val="0"/>
      </c:catAx>
      <c:valAx>
        <c:axId val="1383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2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Teachers!$C$21:$G$21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Teachers!$C$22:$G$22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1-4BAD-B0A5-87DD955F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Teachers!$C$25:$G$25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Teachers!$C$26:$G$26</c:f>
              <c:numCache>
                <c:formatCode>General</c:formatCode>
                <c:ptCount val="5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D-4BC9-8B36-04892C6FE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Teachers!$C$29:$G$29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Teachers!$C$30:$G$30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C-4895-9810-FB7BC2ADB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4841056"/>
        <c:axId val="2014838560"/>
      </c:barChart>
      <c:catAx>
        <c:axId val="201484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4838560"/>
        <c:crosses val="autoZero"/>
        <c:auto val="1"/>
        <c:lblAlgn val="ctr"/>
        <c:lblOffset val="100"/>
        <c:noMultiLvlLbl val="0"/>
      </c:catAx>
      <c:valAx>
        <c:axId val="20148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484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Teachers!$C$33:$G$33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Teachers!$C$34:$G$34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D-4FA2-9F8D-57865834603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All Questions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Alumani!$C$3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Alumani!$C$4:$C$13</c:f>
              <c:numCache>
                <c:formatCode>General</c:formatCode>
                <c:ptCount val="10"/>
                <c:pt idx="0">
                  <c:v>33</c:v>
                </c:pt>
                <c:pt idx="1">
                  <c:v>17</c:v>
                </c:pt>
                <c:pt idx="2">
                  <c:v>30</c:v>
                </c:pt>
                <c:pt idx="3">
                  <c:v>24</c:v>
                </c:pt>
                <c:pt idx="4">
                  <c:v>29</c:v>
                </c:pt>
                <c:pt idx="5">
                  <c:v>25</c:v>
                </c:pt>
                <c:pt idx="6">
                  <c:v>25</c:v>
                </c:pt>
                <c:pt idx="7">
                  <c:v>24</c:v>
                </c:pt>
                <c:pt idx="8">
                  <c:v>24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B-46C3-A129-8B660F4E87FC}"/>
            </c:ext>
          </c:extLst>
        </c:ser>
        <c:ser>
          <c:idx val="1"/>
          <c:order val="1"/>
          <c:tx>
            <c:strRef>
              <c:f>Alumani!$D$3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00CC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Alumani!$D$4:$D$13</c:f>
              <c:numCache>
                <c:formatCode>General</c:formatCode>
                <c:ptCount val="10"/>
                <c:pt idx="0">
                  <c:v>7</c:v>
                </c:pt>
                <c:pt idx="1">
                  <c:v>23</c:v>
                </c:pt>
                <c:pt idx="2">
                  <c:v>10</c:v>
                </c:pt>
                <c:pt idx="3">
                  <c:v>16</c:v>
                </c:pt>
                <c:pt idx="4">
                  <c:v>11</c:v>
                </c:pt>
                <c:pt idx="5">
                  <c:v>15</c:v>
                </c:pt>
                <c:pt idx="6">
                  <c:v>15</c:v>
                </c:pt>
                <c:pt idx="7">
                  <c:v>16</c:v>
                </c:pt>
                <c:pt idx="8">
                  <c:v>16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B-46C3-A129-8B660F4E8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31680"/>
        <c:axId val="2063322512"/>
        <c:axId val="0"/>
      </c:bar3DChart>
      <c:catAx>
        <c:axId val="13831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322512"/>
        <c:crosses val="autoZero"/>
        <c:auto val="1"/>
        <c:lblAlgn val="ctr"/>
        <c:lblOffset val="100"/>
        <c:noMultiLvlLbl val="0"/>
      </c:catAx>
      <c:valAx>
        <c:axId val="206332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Student!$C$21:$G$21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Student!$C$22:$G$22</c:f>
              <c:numCache>
                <c:formatCode>General</c:formatCode>
                <c:ptCount val="5"/>
                <c:pt idx="0">
                  <c:v>55</c:v>
                </c:pt>
                <c:pt idx="1">
                  <c:v>53</c:v>
                </c:pt>
                <c:pt idx="2">
                  <c:v>29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A-47AD-9FBA-DE2422424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3327920"/>
        <c:axId val="2063321680"/>
        <c:axId val="0"/>
      </c:bar3DChart>
      <c:catAx>
        <c:axId val="206332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321680"/>
        <c:crosses val="autoZero"/>
        <c:auto val="1"/>
        <c:lblAlgn val="ctr"/>
        <c:lblOffset val="100"/>
        <c:noMultiLvlLbl val="0"/>
      </c:catAx>
      <c:valAx>
        <c:axId val="206332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32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Student!$C$25:$G$25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Student!$C$26:$G$26</c:f>
              <c:numCache>
                <c:formatCode>General</c:formatCode>
                <c:ptCount val="5"/>
                <c:pt idx="0">
                  <c:v>29</c:v>
                </c:pt>
                <c:pt idx="1">
                  <c:v>51</c:v>
                </c:pt>
                <c:pt idx="2">
                  <c:v>57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4-4F0C-9CE6-4811CE3DB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Student!$C$30:$G$30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Student!$C$31:$G$31</c:f>
              <c:numCache>
                <c:formatCode>General</c:formatCode>
                <c:ptCount val="5"/>
                <c:pt idx="0">
                  <c:v>21</c:v>
                </c:pt>
                <c:pt idx="1">
                  <c:v>38</c:v>
                </c:pt>
                <c:pt idx="2">
                  <c:v>78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6-43DF-B6C5-3BB7875C217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33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Student!$C$34:$G$34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Student!$C$35:$G$35</c:f>
              <c:numCache>
                <c:formatCode>General</c:formatCode>
                <c:ptCount val="5"/>
                <c:pt idx="0">
                  <c:v>21</c:v>
                </c:pt>
                <c:pt idx="1">
                  <c:v>53</c:v>
                </c:pt>
                <c:pt idx="2">
                  <c:v>63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2-42B3-8823-BC180A4B7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3322928"/>
        <c:axId val="2063323344"/>
      </c:barChart>
      <c:catAx>
        <c:axId val="206332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323344"/>
        <c:crosses val="autoZero"/>
        <c:auto val="1"/>
        <c:lblAlgn val="ctr"/>
        <c:lblOffset val="100"/>
        <c:noMultiLvlLbl val="0"/>
      </c:catAx>
      <c:valAx>
        <c:axId val="206332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32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5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6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6">
                  <a:shade val="5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Student!$C$37:$G$37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Student!$C$38:$G$38</c:f>
              <c:numCache>
                <c:formatCode>General</c:formatCode>
                <c:ptCount val="5"/>
                <c:pt idx="0">
                  <c:v>29</c:v>
                </c:pt>
                <c:pt idx="1">
                  <c:v>45</c:v>
                </c:pt>
                <c:pt idx="2">
                  <c:v>63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9-4D95-92C9-7F2F5E0FD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Student!$C$40:$G$40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Student!$C$41:$G$41</c:f>
              <c:numCache>
                <c:formatCode>General</c:formatCode>
                <c:ptCount val="5"/>
                <c:pt idx="0">
                  <c:v>32</c:v>
                </c:pt>
                <c:pt idx="1">
                  <c:v>55</c:v>
                </c:pt>
                <c:pt idx="2">
                  <c:v>50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BD7-9001-4D771E12D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Teachers!$C$2</c:f>
              <c:strCache>
                <c:ptCount val="1"/>
                <c:pt idx="0">
                  <c:v>Excellent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Teachers!$C$3:$C$12</c:f>
              <c:numCache>
                <c:formatCode>General</c:formatCode>
                <c:ptCount val="10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D-4B9C-86A8-136C4966FAB8}"/>
            </c:ext>
          </c:extLst>
        </c:ser>
        <c:ser>
          <c:idx val="1"/>
          <c:order val="1"/>
          <c:tx>
            <c:strRef>
              <c:f>Teachers!$D$2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Teachers!$D$3:$D$12</c:f>
              <c:numCache>
                <c:formatCode>General</c:formatCode>
                <c:ptCount val="10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8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D-4B9C-86A8-136C4966FAB8}"/>
            </c:ext>
          </c:extLst>
        </c:ser>
        <c:ser>
          <c:idx val="2"/>
          <c:order val="2"/>
          <c:tx>
            <c:strRef>
              <c:f>Teachers!$E$2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Teachers!$E$3:$E$12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2D-4B9C-86A8-136C4966FAB8}"/>
            </c:ext>
          </c:extLst>
        </c:ser>
        <c:ser>
          <c:idx val="3"/>
          <c:order val="3"/>
          <c:tx>
            <c:strRef>
              <c:f>Teachers!$F$2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Teachers!$F$3:$F$12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2D-4B9C-86A8-136C4966FAB8}"/>
            </c:ext>
          </c:extLst>
        </c:ser>
        <c:ser>
          <c:idx val="4"/>
          <c:order val="4"/>
          <c:tx>
            <c:strRef>
              <c:f>Teachers!$G$2</c:f>
              <c:strCache>
                <c:ptCount val="1"/>
                <c:pt idx="0">
                  <c:v>Below Average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Teachers!$G$3:$G$12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2D-4B9C-86A8-136C4966F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3339984"/>
        <c:axId val="2063318768"/>
      </c:barChart>
      <c:catAx>
        <c:axId val="2063339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318768"/>
        <c:crosses val="autoZero"/>
        <c:auto val="1"/>
        <c:lblAlgn val="ctr"/>
        <c:lblOffset val="100"/>
        <c:noMultiLvlLbl val="0"/>
      </c:catAx>
      <c:valAx>
        <c:axId val="206331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33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.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Teachers!$C$18:$G$18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Teachers!$C$19:$G$19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5-47C6-9AB8-A9F3E8E10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8892480"/>
        <c:axId val="2018897056"/>
        <c:axId val="0"/>
      </c:bar3DChart>
      <c:catAx>
        <c:axId val="201889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8897056"/>
        <c:crosses val="autoZero"/>
        <c:auto val="1"/>
        <c:lblAlgn val="ctr"/>
        <c:lblOffset val="100"/>
        <c:noMultiLvlLbl val="0"/>
      </c:catAx>
      <c:valAx>
        <c:axId val="201889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889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276224</xdr:colOff>
      <xdr:row>2</xdr:row>
      <xdr:rowOff>52386</xdr:rowOff>
    </xdr:from>
    <xdr:to>
      <xdr:col>18</xdr:col>
      <xdr:colOff>19049</xdr:colOff>
      <xdr:row>17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2F8DDE-B4D7-B476-DD0D-1E6F60B7FC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352425</xdr:colOff>
      <xdr:row>17</xdr:row>
      <xdr:rowOff>166687</xdr:rowOff>
    </xdr:from>
    <xdr:to>
      <xdr:col>16</xdr:col>
      <xdr:colOff>47625</xdr:colOff>
      <xdr:row>29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6510DE-0723-1CFA-0267-672C65B366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29</xdr:row>
      <xdr:rowOff>157162</xdr:rowOff>
    </xdr:from>
    <xdr:to>
      <xdr:col>16</xdr:col>
      <xdr:colOff>66675</xdr:colOff>
      <xdr:row>40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DBD3F0-3276-4FEC-DEAF-8A64C96B45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409575</xdr:colOff>
      <xdr:row>40</xdr:row>
      <xdr:rowOff>138112</xdr:rowOff>
    </xdr:from>
    <xdr:to>
      <xdr:col>16</xdr:col>
      <xdr:colOff>104775</xdr:colOff>
      <xdr:row>53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D087764-E015-5709-C00D-A2454DBAE1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409575</xdr:colOff>
      <xdr:row>40</xdr:row>
      <xdr:rowOff>233362</xdr:rowOff>
    </xdr:from>
    <xdr:to>
      <xdr:col>8</xdr:col>
      <xdr:colOff>66675</xdr:colOff>
      <xdr:row>55</xdr:row>
      <xdr:rowOff>71437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232BF28-F5F0-4598-4A63-5B3270CBC5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371475</xdr:colOff>
      <xdr:row>55</xdr:row>
      <xdr:rowOff>23812</xdr:rowOff>
    </xdr:from>
    <xdr:to>
      <xdr:col>16</xdr:col>
      <xdr:colOff>66675</xdr:colOff>
      <xdr:row>69</xdr:row>
      <xdr:rowOff>100012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42908B2-EFA4-71BB-2DEA-6B7488B57A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56</xdr:row>
      <xdr:rowOff>42862</xdr:rowOff>
    </xdr:from>
    <xdr:to>
      <xdr:col>8</xdr:col>
      <xdr:colOff>38100</xdr:colOff>
      <xdr:row>70</xdr:row>
      <xdr:rowOff>119062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95B73AA-5027-C1A1-CD4B-0AA9C06544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0</xdr:row>
      <xdr:rowOff>176211</xdr:rowOff>
    </xdr:from>
    <xdr:to>
      <xdr:col>18</xdr:col>
      <xdr:colOff>523875</xdr:colOff>
      <xdr:row>15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218C73-67F5-FA36-E638-C2FCC95897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16</xdr:row>
      <xdr:rowOff>138112</xdr:rowOff>
    </xdr:from>
    <xdr:to>
      <xdr:col>15</xdr:col>
      <xdr:colOff>323850</xdr:colOff>
      <xdr:row>27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1592ACE-7238-0E19-CED9-22B6A2DB31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571500</xdr:colOff>
      <xdr:row>27</xdr:row>
      <xdr:rowOff>157162</xdr:rowOff>
    </xdr:from>
    <xdr:to>
      <xdr:col>15</xdr:col>
      <xdr:colOff>266700</xdr:colOff>
      <xdr:row>39</xdr:row>
      <xdr:rowOff>100012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3703855-E5F7-FA8D-2C42-E8E7C91B1D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34</xdr:row>
      <xdr:rowOff>100012</xdr:rowOff>
    </xdr:from>
    <xdr:to>
      <xdr:col>7</xdr:col>
      <xdr:colOff>257175</xdr:colOff>
      <xdr:row>48</xdr:row>
      <xdr:rowOff>176212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4F4C090-B7D9-91B0-0866-0794F254EF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28575</xdr:colOff>
      <xdr:row>40</xdr:row>
      <xdr:rowOff>42862</xdr:rowOff>
    </xdr:from>
    <xdr:to>
      <xdr:col>15</xdr:col>
      <xdr:colOff>333375</xdr:colOff>
      <xdr:row>54</xdr:row>
      <xdr:rowOff>119062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0651323-D5D7-A47D-8438-60A7C369BE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104775</xdr:colOff>
      <xdr:row>49</xdr:row>
      <xdr:rowOff>61912</xdr:rowOff>
    </xdr:from>
    <xdr:to>
      <xdr:col>7</xdr:col>
      <xdr:colOff>314325</xdr:colOff>
      <xdr:row>63</xdr:row>
      <xdr:rowOff>138112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C2BE521-781F-95E2-4710-27D0E98CA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1</xdr:row>
      <xdr:rowOff>166687</xdr:rowOff>
    </xdr:from>
    <xdr:to>
      <xdr:col>15</xdr:col>
      <xdr:colOff>552449</xdr:colOff>
      <xdr:row>15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6DA82C-8325-C58D-F08E-DA1E97EF48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A8A1D-BB09-4405-99E2-0B6ECE44A179}">
  <dimension ref="B3:Q105"/>
  <sheetViews>
    <sheetView topLeftCell="A101" workbookViewId="0">
      <selection activeCell="H111" sqref="H111"/>
    </sheetView>
  </sheetViews>
  <sheetFormatPr defaultRowHeight="15" x14ac:dyDescent="0.25"/>
  <cols>
    <col min="3" max="3" width="9.7109375" customWidth="1"/>
    <col min="17" max="17" width="10.85546875" customWidth="1"/>
  </cols>
  <sheetData>
    <row r="3" spans="2:8" x14ac:dyDescent="0.25">
      <c r="C3" t="s">
        <v>5</v>
      </c>
    </row>
    <row r="4" spans="2:8" ht="31.5" x14ac:dyDescent="0.25">
      <c r="B4" s="1"/>
      <c r="C4" s="1" t="s">
        <v>0</v>
      </c>
      <c r="D4" s="2" t="s">
        <v>1</v>
      </c>
      <c r="E4" s="1" t="s">
        <v>2</v>
      </c>
      <c r="F4" s="1" t="s">
        <v>3</v>
      </c>
      <c r="G4" s="2" t="s">
        <v>4</v>
      </c>
      <c r="H4" s="3"/>
    </row>
    <row r="5" spans="2:8" ht="18.75" x14ac:dyDescent="0.25">
      <c r="B5" s="4">
        <v>1</v>
      </c>
      <c r="C5" s="4">
        <v>55</v>
      </c>
      <c r="D5" s="4">
        <v>53</v>
      </c>
      <c r="E5" s="4">
        <v>29</v>
      </c>
      <c r="F5" s="4">
        <v>0</v>
      </c>
      <c r="G5" s="4">
        <v>0</v>
      </c>
      <c r="H5" s="3">
        <f>SUM(C5:G5)</f>
        <v>137</v>
      </c>
    </row>
    <row r="6" spans="2:8" ht="18.75" x14ac:dyDescent="0.25">
      <c r="B6" s="4">
        <v>2</v>
      </c>
      <c r="C6" s="4">
        <v>29</v>
      </c>
      <c r="D6" s="4">
        <v>51</v>
      </c>
      <c r="E6" s="4">
        <v>57</v>
      </c>
      <c r="F6" s="4">
        <v>0</v>
      </c>
      <c r="G6" s="4">
        <v>0</v>
      </c>
      <c r="H6" s="3">
        <f t="shared" ref="H6:H17" si="0">SUM(C6:G6)</f>
        <v>137</v>
      </c>
    </row>
    <row r="7" spans="2:8" ht="18.75" x14ac:dyDescent="0.25">
      <c r="B7" s="4">
        <v>3</v>
      </c>
      <c r="C7" s="4">
        <v>21</v>
      </c>
      <c r="D7" s="4">
        <v>38</v>
      </c>
      <c r="E7" s="4">
        <v>78</v>
      </c>
      <c r="F7" s="4">
        <v>0</v>
      </c>
      <c r="G7" s="4">
        <v>0</v>
      </c>
      <c r="H7" s="3">
        <f t="shared" si="0"/>
        <v>137</v>
      </c>
    </row>
    <row r="8" spans="2:8" ht="18.75" x14ac:dyDescent="0.25">
      <c r="B8" s="4">
        <v>4</v>
      </c>
      <c r="C8" s="4">
        <v>21</v>
      </c>
      <c r="D8" s="4">
        <v>53</v>
      </c>
      <c r="E8" s="4">
        <v>63</v>
      </c>
      <c r="F8" s="4">
        <v>0</v>
      </c>
      <c r="G8" s="4">
        <v>0</v>
      </c>
      <c r="H8" s="3">
        <f t="shared" si="0"/>
        <v>137</v>
      </c>
    </row>
    <row r="9" spans="2:8" ht="18.75" x14ac:dyDescent="0.25">
      <c r="B9" s="4">
        <v>5</v>
      </c>
      <c r="C9" s="4">
        <v>29</v>
      </c>
      <c r="D9" s="4">
        <v>45</v>
      </c>
      <c r="E9" s="4">
        <v>63</v>
      </c>
      <c r="F9" s="4">
        <v>0</v>
      </c>
      <c r="G9" s="4">
        <v>0</v>
      </c>
      <c r="H9" s="3">
        <f t="shared" si="0"/>
        <v>137</v>
      </c>
    </row>
    <row r="10" spans="2:8" ht="18.75" x14ac:dyDescent="0.25">
      <c r="B10" s="4">
        <v>6</v>
      </c>
      <c r="C10" s="4">
        <v>32</v>
      </c>
      <c r="D10" s="4">
        <v>55</v>
      </c>
      <c r="E10" s="4">
        <v>50</v>
      </c>
      <c r="F10" s="4">
        <v>0</v>
      </c>
      <c r="G10" s="4">
        <v>0</v>
      </c>
      <c r="H10" s="3">
        <f t="shared" si="0"/>
        <v>137</v>
      </c>
    </row>
    <row r="11" spans="2:8" ht="18.75" x14ac:dyDescent="0.25">
      <c r="B11" s="4">
        <v>7</v>
      </c>
      <c r="C11" s="4">
        <v>31</v>
      </c>
      <c r="D11" s="4">
        <v>52</v>
      </c>
      <c r="E11" s="4">
        <v>54</v>
      </c>
      <c r="F11" s="4">
        <v>0</v>
      </c>
      <c r="G11" s="4">
        <v>0</v>
      </c>
      <c r="H11" s="3">
        <f t="shared" si="0"/>
        <v>137</v>
      </c>
    </row>
    <row r="12" spans="2:8" ht="18.75" x14ac:dyDescent="0.25">
      <c r="B12" s="4">
        <v>8</v>
      </c>
      <c r="C12" s="4">
        <v>26</v>
      </c>
      <c r="D12" s="4">
        <v>52</v>
      </c>
      <c r="E12" s="4">
        <v>59</v>
      </c>
      <c r="F12" s="4">
        <v>0</v>
      </c>
      <c r="G12" s="4">
        <v>0</v>
      </c>
      <c r="H12" s="3">
        <f t="shared" si="0"/>
        <v>137</v>
      </c>
    </row>
    <row r="13" spans="2:8" ht="18.75" x14ac:dyDescent="0.25">
      <c r="B13" s="4">
        <v>9</v>
      </c>
      <c r="C13" s="4">
        <v>20</v>
      </c>
      <c r="D13" s="4">
        <v>63</v>
      </c>
      <c r="E13" s="4">
        <v>54</v>
      </c>
      <c r="F13" s="4">
        <v>0</v>
      </c>
      <c r="G13" s="4">
        <v>0</v>
      </c>
      <c r="H13" s="3">
        <f t="shared" si="0"/>
        <v>137</v>
      </c>
    </row>
    <row r="14" spans="2:8" ht="18.75" x14ac:dyDescent="0.25">
      <c r="B14" s="4">
        <v>10</v>
      </c>
      <c r="C14" s="4">
        <v>24</v>
      </c>
      <c r="D14" s="4">
        <v>62</v>
      </c>
      <c r="E14" s="4">
        <v>51</v>
      </c>
      <c r="F14" s="4">
        <v>0</v>
      </c>
      <c r="G14" s="4">
        <v>0</v>
      </c>
      <c r="H14" s="3">
        <f t="shared" si="0"/>
        <v>137</v>
      </c>
    </row>
    <row r="15" spans="2:8" ht="18.75" x14ac:dyDescent="0.25">
      <c r="B15" s="4">
        <v>11</v>
      </c>
      <c r="C15" s="4">
        <v>35</v>
      </c>
      <c r="D15" s="4">
        <v>58</v>
      </c>
      <c r="E15" s="4">
        <v>44</v>
      </c>
      <c r="F15" s="4">
        <v>0</v>
      </c>
      <c r="G15" s="4">
        <v>0</v>
      </c>
      <c r="H15" s="3">
        <f t="shared" si="0"/>
        <v>137</v>
      </c>
    </row>
    <row r="16" spans="2:8" ht="18.75" x14ac:dyDescent="0.25">
      <c r="B16" s="4">
        <v>12</v>
      </c>
      <c r="C16" s="4">
        <v>23</v>
      </c>
      <c r="D16" s="4">
        <v>72</v>
      </c>
      <c r="E16" s="4">
        <v>42</v>
      </c>
      <c r="F16" s="4">
        <v>0</v>
      </c>
      <c r="G16" s="4">
        <v>0</v>
      </c>
      <c r="H16" s="3">
        <f t="shared" si="0"/>
        <v>137</v>
      </c>
    </row>
    <row r="17" spans="2:8" ht="18.75" x14ac:dyDescent="0.25">
      <c r="B17" s="4">
        <v>13</v>
      </c>
      <c r="C17" s="4">
        <v>55</v>
      </c>
      <c r="D17" s="4">
        <v>53</v>
      </c>
      <c r="E17" s="4">
        <v>29</v>
      </c>
      <c r="F17" s="4">
        <v>0</v>
      </c>
      <c r="G17" s="4">
        <v>0</v>
      </c>
      <c r="H17" s="3">
        <f t="shared" si="0"/>
        <v>137</v>
      </c>
    </row>
    <row r="18" spans="2:8" ht="15.75" x14ac:dyDescent="0.25">
      <c r="C18" s="5">
        <f>SUM(C5:C17)</f>
        <v>401</v>
      </c>
      <c r="D18" s="5">
        <f t="shared" ref="D18:G18" si="1">SUM(D5:D17)</f>
        <v>707</v>
      </c>
      <c r="E18" s="5">
        <f t="shared" si="1"/>
        <v>673</v>
      </c>
      <c r="F18" s="5">
        <f t="shared" si="1"/>
        <v>0</v>
      </c>
      <c r="G18" s="5">
        <f t="shared" si="1"/>
        <v>0</v>
      </c>
    </row>
    <row r="21" spans="2:8" ht="31.5" x14ac:dyDescent="0.25">
      <c r="B21">
        <v>1</v>
      </c>
      <c r="C21" s="1" t="s">
        <v>0</v>
      </c>
      <c r="D21" s="2" t="s">
        <v>1</v>
      </c>
      <c r="E21" s="1" t="s">
        <v>2</v>
      </c>
      <c r="F21" s="1" t="s">
        <v>3</v>
      </c>
      <c r="G21" s="2" t="s">
        <v>4</v>
      </c>
    </row>
    <row r="22" spans="2:8" ht="18.75" x14ac:dyDescent="0.25">
      <c r="C22" s="4">
        <v>55</v>
      </c>
      <c r="D22" s="4">
        <v>53</v>
      </c>
      <c r="E22" s="4">
        <v>29</v>
      </c>
      <c r="F22" s="4">
        <v>0</v>
      </c>
      <c r="G22" s="4">
        <v>0</v>
      </c>
    </row>
    <row r="25" spans="2:8" ht="31.5" x14ac:dyDescent="0.25">
      <c r="B25">
        <v>2</v>
      </c>
      <c r="C25" s="1" t="s">
        <v>0</v>
      </c>
      <c r="D25" s="2" t="s">
        <v>1</v>
      </c>
      <c r="E25" s="1" t="s">
        <v>2</v>
      </c>
      <c r="F25" s="1" t="s">
        <v>3</v>
      </c>
      <c r="G25" s="2" t="s">
        <v>4</v>
      </c>
    </row>
    <row r="26" spans="2:8" ht="18.75" x14ac:dyDescent="0.25">
      <c r="C26" s="4">
        <v>29</v>
      </c>
      <c r="D26" s="4">
        <v>51</v>
      </c>
      <c r="E26" s="4">
        <v>57</v>
      </c>
      <c r="F26" s="4">
        <v>0</v>
      </c>
      <c r="G26" s="4">
        <v>0</v>
      </c>
    </row>
    <row r="30" spans="2:8" ht="31.5" x14ac:dyDescent="0.25">
      <c r="B30">
        <v>3</v>
      </c>
      <c r="C30" s="1" t="s">
        <v>0</v>
      </c>
      <c r="D30" s="2" t="s">
        <v>1</v>
      </c>
      <c r="E30" s="1" t="s">
        <v>2</v>
      </c>
      <c r="F30" s="1" t="s">
        <v>3</v>
      </c>
      <c r="G30" s="2" t="s">
        <v>4</v>
      </c>
    </row>
    <row r="31" spans="2:8" ht="18.75" x14ac:dyDescent="0.25">
      <c r="C31" s="4">
        <v>21</v>
      </c>
      <c r="D31" s="4">
        <v>38</v>
      </c>
      <c r="E31" s="4">
        <v>78</v>
      </c>
      <c r="F31" s="4">
        <v>0</v>
      </c>
      <c r="G31" s="4">
        <v>0</v>
      </c>
    </row>
    <row r="34" spans="2:7" ht="31.5" x14ac:dyDescent="0.25">
      <c r="B34">
        <v>4</v>
      </c>
      <c r="C34" s="1" t="s">
        <v>0</v>
      </c>
      <c r="D34" s="2" t="s">
        <v>1</v>
      </c>
      <c r="E34" s="1" t="s">
        <v>2</v>
      </c>
      <c r="F34" s="1" t="s">
        <v>3</v>
      </c>
      <c r="G34" s="2" t="s">
        <v>4</v>
      </c>
    </row>
    <row r="35" spans="2:7" ht="18.75" x14ac:dyDescent="0.25">
      <c r="C35" s="4">
        <v>21</v>
      </c>
      <c r="D35" s="4">
        <v>53</v>
      </c>
      <c r="E35" s="4">
        <v>63</v>
      </c>
      <c r="F35" s="4">
        <v>0</v>
      </c>
      <c r="G35" s="4">
        <v>0</v>
      </c>
    </row>
    <row r="37" spans="2:7" ht="31.5" x14ac:dyDescent="0.25">
      <c r="B37">
        <v>5</v>
      </c>
      <c r="C37" s="1" t="s">
        <v>0</v>
      </c>
      <c r="D37" s="2" t="s">
        <v>1</v>
      </c>
      <c r="E37" s="1" t="s">
        <v>2</v>
      </c>
      <c r="F37" s="1" t="s">
        <v>3</v>
      </c>
      <c r="G37" s="2" t="s">
        <v>4</v>
      </c>
    </row>
    <row r="38" spans="2:7" ht="18.75" x14ac:dyDescent="0.25">
      <c r="C38" s="4">
        <v>29</v>
      </c>
      <c r="D38" s="4">
        <v>45</v>
      </c>
      <c r="E38" s="4">
        <v>63</v>
      </c>
      <c r="F38" s="4">
        <v>0</v>
      </c>
      <c r="G38" s="4">
        <v>0</v>
      </c>
    </row>
    <row r="40" spans="2:7" ht="31.5" x14ac:dyDescent="0.25">
      <c r="B40">
        <v>6</v>
      </c>
      <c r="C40" s="1" t="s">
        <v>0</v>
      </c>
      <c r="D40" s="2" t="s">
        <v>1</v>
      </c>
      <c r="E40" s="1" t="s">
        <v>2</v>
      </c>
      <c r="F40" s="1" t="s">
        <v>3</v>
      </c>
      <c r="G40" s="2" t="s">
        <v>4</v>
      </c>
    </row>
    <row r="41" spans="2:7" ht="18.75" x14ac:dyDescent="0.25">
      <c r="C41" s="4">
        <v>32</v>
      </c>
      <c r="D41" s="4">
        <v>55</v>
      </c>
      <c r="E41" s="4">
        <v>50</v>
      </c>
      <c r="F41" s="4">
        <v>0</v>
      </c>
      <c r="G41" s="4">
        <v>0</v>
      </c>
    </row>
    <row r="73" spans="2:17" ht="54" customHeight="1" x14ac:dyDescent="0.25">
      <c r="B73">
        <v>7</v>
      </c>
      <c r="C73" s="1" t="s">
        <v>0</v>
      </c>
      <c r="D73" s="2" t="s">
        <v>1</v>
      </c>
      <c r="E73" s="1" t="s">
        <v>2</v>
      </c>
      <c r="F73" s="1" t="s">
        <v>3</v>
      </c>
      <c r="G73" s="2" t="s">
        <v>4</v>
      </c>
      <c r="J73" s="6" t="s">
        <v>8</v>
      </c>
      <c r="K73" s="6"/>
      <c r="L73" s="6"/>
      <c r="M73" s="6"/>
      <c r="N73" s="6"/>
      <c r="O73" s="6"/>
      <c r="P73" s="6"/>
      <c r="Q73" s="6"/>
    </row>
    <row r="74" spans="2:17" ht="18.75" x14ac:dyDescent="0.25">
      <c r="C74" s="4">
        <v>31</v>
      </c>
      <c r="D74" s="4">
        <v>52</v>
      </c>
      <c r="E74" s="4">
        <v>54</v>
      </c>
      <c r="F74" s="4">
        <v>0</v>
      </c>
      <c r="G74" s="4">
        <v>0</v>
      </c>
    </row>
    <row r="75" spans="2:17" x14ac:dyDescent="0.25">
      <c r="C75">
        <f>C74*100/137</f>
        <v>22.627737226277372</v>
      </c>
      <c r="D75">
        <f t="shared" ref="D75:G75" si="2">D74*100/137</f>
        <v>37.956204379562045</v>
      </c>
      <c r="E75">
        <f t="shared" si="2"/>
        <v>39.416058394160586</v>
      </c>
      <c r="F75">
        <f t="shared" si="2"/>
        <v>0</v>
      </c>
      <c r="G75">
        <f t="shared" si="2"/>
        <v>0</v>
      </c>
    </row>
    <row r="77" spans="2:17" ht="70.5" customHeight="1" x14ac:dyDescent="0.25">
      <c r="B77">
        <v>8</v>
      </c>
      <c r="C77" s="1" t="s">
        <v>0</v>
      </c>
      <c r="D77" s="2" t="s">
        <v>1</v>
      </c>
      <c r="E77" s="1" t="s">
        <v>2</v>
      </c>
      <c r="F77" s="1" t="s">
        <v>3</v>
      </c>
      <c r="G77" s="2" t="s">
        <v>4</v>
      </c>
      <c r="J77" s="6" t="s">
        <v>9</v>
      </c>
      <c r="K77" s="6"/>
      <c r="L77" s="6"/>
      <c r="M77" s="6"/>
      <c r="N77" s="6"/>
      <c r="O77" s="6"/>
      <c r="P77" s="6"/>
      <c r="Q77" s="6"/>
    </row>
    <row r="78" spans="2:17" ht="18.75" x14ac:dyDescent="0.25">
      <c r="C78" s="4">
        <v>26</v>
      </c>
      <c r="D78" s="4">
        <v>52</v>
      </c>
      <c r="E78" s="4">
        <v>59</v>
      </c>
      <c r="F78" s="4">
        <v>0</v>
      </c>
      <c r="G78" s="4">
        <v>0</v>
      </c>
    </row>
    <row r="79" spans="2:17" x14ac:dyDescent="0.25">
      <c r="C79">
        <f>C78*100/137</f>
        <v>18.978102189781023</v>
      </c>
      <c r="D79">
        <f t="shared" ref="D79:G79" si="3">D78*100/137</f>
        <v>37.956204379562045</v>
      </c>
      <c r="E79">
        <f t="shared" si="3"/>
        <v>43.065693430656935</v>
      </c>
      <c r="F79">
        <f t="shared" si="3"/>
        <v>0</v>
      </c>
      <c r="G79">
        <f t="shared" si="3"/>
        <v>0</v>
      </c>
    </row>
    <row r="81" spans="2:17" ht="45" customHeight="1" x14ac:dyDescent="0.25">
      <c r="B81">
        <v>9</v>
      </c>
      <c r="C81" s="1" t="s">
        <v>0</v>
      </c>
      <c r="D81" s="2" t="s">
        <v>1</v>
      </c>
      <c r="E81" s="1" t="s">
        <v>2</v>
      </c>
      <c r="F81" s="1" t="s">
        <v>3</v>
      </c>
      <c r="G81" s="2" t="s">
        <v>4</v>
      </c>
      <c r="J81" s="6" t="s">
        <v>10</v>
      </c>
      <c r="K81" s="6"/>
      <c r="L81" s="6"/>
      <c r="M81" s="6"/>
      <c r="N81" s="6"/>
      <c r="O81" s="6"/>
      <c r="P81" s="6"/>
      <c r="Q81" s="6"/>
    </row>
    <row r="82" spans="2:17" ht="18.75" x14ac:dyDescent="0.25">
      <c r="C82" s="4">
        <v>20</v>
      </c>
      <c r="D82" s="4">
        <v>63</v>
      </c>
      <c r="E82" s="4">
        <v>54</v>
      </c>
      <c r="F82" s="4">
        <v>0</v>
      </c>
      <c r="G82" s="4">
        <v>0</v>
      </c>
    </row>
    <row r="83" spans="2:17" x14ac:dyDescent="0.25">
      <c r="C83">
        <f>C82*100/137</f>
        <v>14.598540145985401</v>
      </c>
      <c r="D83">
        <f t="shared" ref="D83:G83" si="4">D82*100/137</f>
        <v>45.985401459854018</v>
      </c>
      <c r="E83">
        <f t="shared" si="4"/>
        <v>39.416058394160586</v>
      </c>
      <c r="F83">
        <f t="shared" si="4"/>
        <v>0</v>
      </c>
      <c r="G83">
        <f t="shared" si="4"/>
        <v>0</v>
      </c>
    </row>
    <row r="85" spans="2:17" ht="31.5" x14ac:dyDescent="0.25">
      <c r="B85">
        <v>10</v>
      </c>
      <c r="C85" s="1" t="s">
        <v>0</v>
      </c>
      <c r="D85" s="2" t="s">
        <v>1</v>
      </c>
      <c r="E85" s="1" t="s">
        <v>2</v>
      </c>
      <c r="F85" s="1" t="s">
        <v>3</v>
      </c>
      <c r="G85" s="2" t="s">
        <v>4</v>
      </c>
      <c r="J85" s="6" t="s">
        <v>11</v>
      </c>
      <c r="K85" s="6"/>
      <c r="L85" s="6"/>
      <c r="M85" s="6"/>
      <c r="N85" s="6"/>
      <c r="O85" s="6"/>
      <c r="P85" s="6"/>
      <c r="Q85" s="6"/>
    </row>
    <row r="86" spans="2:17" ht="18.75" x14ac:dyDescent="0.25">
      <c r="C86" s="4">
        <v>24</v>
      </c>
      <c r="D86" s="4">
        <v>62</v>
      </c>
      <c r="E86" s="4">
        <v>51</v>
      </c>
      <c r="F86" s="4">
        <v>0</v>
      </c>
      <c r="G86" s="4">
        <v>0</v>
      </c>
    </row>
    <row r="87" spans="2:17" x14ac:dyDescent="0.25">
      <c r="C87">
        <f>C86*100/137</f>
        <v>17.518248175182482</v>
      </c>
      <c r="D87">
        <f t="shared" ref="D87:G87" si="5">D86*100/137</f>
        <v>45.255474452554743</v>
      </c>
      <c r="E87">
        <f t="shared" si="5"/>
        <v>37.226277372262771</v>
      </c>
      <c r="F87">
        <f t="shared" si="5"/>
        <v>0</v>
      </c>
      <c r="G87">
        <f t="shared" si="5"/>
        <v>0</v>
      </c>
    </row>
    <row r="89" spans="2:17" ht="45.75" customHeight="1" x14ac:dyDescent="0.25">
      <c r="B89">
        <v>11</v>
      </c>
      <c r="C89" s="1" t="s">
        <v>0</v>
      </c>
      <c r="D89" s="2" t="s">
        <v>1</v>
      </c>
      <c r="E89" s="1" t="s">
        <v>2</v>
      </c>
      <c r="F89" s="1" t="s">
        <v>3</v>
      </c>
      <c r="G89" s="2" t="s">
        <v>4</v>
      </c>
      <c r="J89" s="6" t="s">
        <v>12</v>
      </c>
      <c r="K89" s="6"/>
      <c r="L89" s="6"/>
      <c r="M89" s="6"/>
      <c r="N89" s="6"/>
      <c r="O89" s="6"/>
      <c r="P89" s="6"/>
      <c r="Q89" s="6"/>
    </row>
    <row r="90" spans="2:17" ht="18.75" x14ac:dyDescent="0.25">
      <c r="C90" s="4">
        <v>35</v>
      </c>
      <c r="D90" s="4">
        <v>58</v>
      </c>
      <c r="E90" s="4">
        <v>44</v>
      </c>
      <c r="F90" s="4">
        <v>0</v>
      </c>
      <c r="G90" s="4">
        <v>0</v>
      </c>
      <c r="H90">
        <f>SUM(C90:G90)</f>
        <v>137</v>
      </c>
      <c r="I90" s="1"/>
      <c r="J90" s="7"/>
    </row>
    <row r="91" spans="2:17" ht="15.75" x14ac:dyDescent="0.25">
      <c r="C91">
        <f>C90*100/137</f>
        <v>25.547445255474454</v>
      </c>
      <c r="D91">
        <f t="shared" ref="D91:G91" si="6">D90*100/137</f>
        <v>42.335766423357661</v>
      </c>
      <c r="E91">
        <f t="shared" si="6"/>
        <v>32.116788321167881</v>
      </c>
      <c r="F91">
        <f t="shared" si="6"/>
        <v>0</v>
      </c>
      <c r="G91">
        <f t="shared" si="6"/>
        <v>0</v>
      </c>
      <c r="I91" s="2"/>
    </row>
    <row r="92" spans="2:17" ht="15.75" x14ac:dyDescent="0.25">
      <c r="I92" s="1"/>
      <c r="J92" s="7"/>
    </row>
    <row r="93" spans="2:17" ht="15.75" x14ac:dyDescent="0.25">
      <c r="I93" s="2"/>
      <c r="J93" s="7"/>
    </row>
    <row r="94" spans="2:17" ht="54" customHeight="1" x14ac:dyDescent="0.25">
      <c r="B94">
        <v>12</v>
      </c>
      <c r="C94" s="1" t="s">
        <v>0</v>
      </c>
      <c r="D94" s="2" t="s">
        <v>1</v>
      </c>
      <c r="E94" s="1" t="s">
        <v>2</v>
      </c>
      <c r="F94" s="1" t="s">
        <v>3</v>
      </c>
      <c r="G94" s="2" t="s">
        <v>4</v>
      </c>
      <c r="J94" s="6" t="s">
        <v>13</v>
      </c>
      <c r="K94" s="6"/>
      <c r="L94" s="6"/>
      <c r="M94" s="6"/>
      <c r="N94" s="6"/>
      <c r="O94" s="6"/>
      <c r="P94" s="6"/>
      <c r="Q94" s="6"/>
    </row>
    <row r="95" spans="2:17" ht="18.75" x14ac:dyDescent="0.25">
      <c r="C95" s="4">
        <v>23</v>
      </c>
      <c r="D95" s="4">
        <v>72</v>
      </c>
      <c r="E95" s="4">
        <v>42</v>
      </c>
      <c r="F95" s="4">
        <v>0</v>
      </c>
      <c r="G95" s="4">
        <v>0</v>
      </c>
      <c r="I95" s="1"/>
      <c r="J95" s="7"/>
    </row>
    <row r="96" spans="2:17" ht="15.75" x14ac:dyDescent="0.25">
      <c r="C96">
        <f>C95*100/137</f>
        <v>16.788321167883211</v>
      </c>
      <c r="D96">
        <f t="shared" ref="D96:G96" si="7">D95*100/137</f>
        <v>52.554744525547449</v>
      </c>
      <c r="E96">
        <f t="shared" si="7"/>
        <v>30.656934306569344</v>
      </c>
      <c r="F96">
        <f t="shared" si="7"/>
        <v>0</v>
      </c>
      <c r="G96">
        <f t="shared" si="7"/>
        <v>0</v>
      </c>
      <c r="I96" s="1"/>
      <c r="J96" s="7"/>
    </row>
    <row r="97" spans="2:17" ht="15.75" x14ac:dyDescent="0.25">
      <c r="I97" s="1"/>
      <c r="J97" s="7"/>
    </row>
    <row r="98" spans="2:17" ht="31.5" x14ac:dyDescent="0.25">
      <c r="B98">
        <v>13</v>
      </c>
      <c r="C98" s="1" t="s">
        <v>0</v>
      </c>
      <c r="D98" s="2" t="s">
        <v>1</v>
      </c>
      <c r="E98" s="1" t="s">
        <v>2</v>
      </c>
      <c r="F98" s="1" t="s">
        <v>3</v>
      </c>
      <c r="G98" s="2" t="s">
        <v>4</v>
      </c>
      <c r="I98" s="1"/>
      <c r="J98" s="6" t="s">
        <v>14</v>
      </c>
      <c r="K98" s="6"/>
      <c r="L98" s="6"/>
      <c r="M98" s="6"/>
      <c r="N98" s="6"/>
      <c r="O98" s="6"/>
      <c r="P98" s="6"/>
      <c r="Q98" s="6"/>
    </row>
    <row r="99" spans="2:17" ht="18.75" x14ac:dyDescent="0.25">
      <c r="C99" s="4">
        <v>55</v>
      </c>
      <c r="D99" s="4">
        <v>53</v>
      </c>
      <c r="E99" s="4">
        <v>29</v>
      </c>
      <c r="F99" s="4">
        <v>0</v>
      </c>
      <c r="G99" s="4">
        <v>0</v>
      </c>
      <c r="I99" s="2"/>
      <c r="J99" s="7"/>
    </row>
    <row r="100" spans="2:17" ht="15.75" x14ac:dyDescent="0.25">
      <c r="C100">
        <f>C99*100/137</f>
        <v>40.145985401459853</v>
      </c>
      <c r="D100">
        <f t="shared" ref="D100:G100" si="8">D99*100/137</f>
        <v>38.686131386861312</v>
      </c>
      <c r="E100">
        <f t="shared" si="8"/>
        <v>21.167883211678831</v>
      </c>
      <c r="F100">
        <f t="shared" si="8"/>
        <v>0</v>
      </c>
      <c r="G100">
        <f t="shared" si="8"/>
        <v>0</v>
      </c>
      <c r="I100" s="1"/>
      <c r="J100" s="7"/>
    </row>
    <row r="102" spans="2:17" ht="15.75" x14ac:dyDescent="0.25">
      <c r="I102" s="1"/>
    </row>
    <row r="103" spans="2:17" ht="57.75" customHeight="1" x14ac:dyDescent="0.25">
      <c r="C103" s="1" t="s">
        <v>0</v>
      </c>
      <c r="D103" s="2" t="s">
        <v>1</v>
      </c>
      <c r="E103" s="1" t="s">
        <v>2</v>
      </c>
      <c r="F103" s="1" t="s">
        <v>3</v>
      </c>
      <c r="G103" s="2" t="s">
        <v>4</v>
      </c>
      <c r="I103" s="2"/>
      <c r="J103" s="8" t="s">
        <v>20</v>
      </c>
      <c r="K103" s="8"/>
      <c r="L103" s="8"/>
      <c r="M103" s="8"/>
      <c r="N103" s="8"/>
      <c r="O103" s="8"/>
      <c r="P103" s="8"/>
      <c r="Q103" s="8"/>
    </row>
    <row r="104" spans="2:17" ht="15.75" x14ac:dyDescent="0.25">
      <c r="C104" s="5">
        <v>401</v>
      </c>
      <c r="D104" s="5">
        <v>707</v>
      </c>
      <c r="E104" s="5">
        <v>673</v>
      </c>
      <c r="F104" s="5">
        <v>0</v>
      </c>
      <c r="G104" s="5">
        <v>0</v>
      </c>
      <c r="H104" s="5">
        <f>SUM(C104:G104)</f>
        <v>1781</v>
      </c>
      <c r="I104" s="1"/>
      <c r="J104" s="7"/>
    </row>
    <row r="105" spans="2:17" ht="15.75" x14ac:dyDescent="0.25">
      <c r="C105">
        <f>C104*100/1781</f>
        <v>22.515440763615945</v>
      </c>
      <c r="D105">
        <f t="shared" ref="D105:G105" si="9">D104*100/1781</f>
        <v>39.696799550814148</v>
      </c>
      <c r="E105">
        <f t="shared" si="9"/>
        <v>37.787759685569903</v>
      </c>
      <c r="F105">
        <f t="shared" si="9"/>
        <v>0</v>
      </c>
      <c r="G105">
        <f t="shared" si="9"/>
        <v>0</v>
      </c>
      <c r="I105" s="2"/>
      <c r="J105" s="7"/>
    </row>
  </sheetData>
  <mergeCells count="8">
    <mergeCell ref="J94:Q94"/>
    <mergeCell ref="J98:Q98"/>
    <mergeCell ref="J103:Q103"/>
    <mergeCell ref="J73:Q73"/>
    <mergeCell ref="J77:Q77"/>
    <mergeCell ref="J81:Q81"/>
    <mergeCell ref="J85:Q85"/>
    <mergeCell ref="J89:Q8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7BE10-5EF6-4112-B09C-18A81D70BC0E}">
  <dimension ref="B2:R91"/>
  <sheetViews>
    <sheetView topLeftCell="A67" workbookViewId="0">
      <selection activeCell="G98" sqref="G98"/>
    </sheetView>
  </sheetViews>
  <sheetFormatPr defaultRowHeight="15" x14ac:dyDescent="0.25"/>
  <cols>
    <col min="3" max="3" width="10.5703125" customWidth="1"/>
  </cols>
  <sheetData>
    <row r="2" spans="2:8" ht="31.5" x14ac:dyDescent="0.25">
      <c r="B2" s="1"/>
      <c r="C2" s="1" t="s">
        <v>0</v>
      </c>
      <c r="D2" s="2" t="s">
        <v>1</v>
      </c>
      <c r="E2" s="1" t="s">
        <v>2</v>
      </c>
      <c r="F2" s="1" t="s">
        <v>3</v>
      </c>
      <c r="G2" s="2" t="s">
        <v>4</v>
      </c>
      <c r="H2" s="3"/>
    </row>
    <row r="3" spans="2:8" ht="18.75" x14ac:dyDescent="0.25">
      <c r="B3" s="4">
        <v>1</v>
      </c>
      <c r="C3" s="4">
        <v>7</v>
      </c>
      <c r="D3" s="4">
        <v>5</v>
      </c>
      <c r="E3" s="4">
        <v>2</v>
      </c>
      <c r="F3" s="4">
        <v>0</v>
      </c>
      <c r="G3" s="4">
        <v>0</v>
      </c>
      <c r="H3" s="3">
        <f>SUM(C3:G3)</f>
        <v>14</v>
      </c>
    </row>
    <row r="4" spans="2:8" ht="18.75" x14ac:dyDescent="0.25">
      <c r="B4" s="4">
        <v>2</v>
      </c>
      <c r="C4" s="4">
        <v>4</v>
      </c>
      <c r="D4" s="4">
        <v>6</v>
      </c>
      <c r="E4" s="4">
        <v>4</v>
      </c>
      <c r="F4" s="4">
        <v>0</v>
      </c>
      <c r="G4" s="4">
        <v>0</v>
      </c>
      <c r="H4" s="3">
        <f t="shared" ref="H4:H12" si="0">SUM(C4:G4)</f>
        <v>14</v>
      </c>
    </row>
    <row r="5" spans="2:8" ht="18.75" x14ac:dyDescent="0.25">
      <c r="B5" s="4">
        <v>3</v>
      </c>
      <c r="C5" s="4">
        <v>4</v>
      </c>
      <c r="D5" s="4">
        <v>7</v>
      </c>
      <c r="E5" s="4">
        <v>3</v>
      </c>
      <c r="F5" s="4">
        <v>0</v>
      </c>
      <c r="G5" s="4">
        <v>0</v>
      </c>
      <c r="H5" s="3">
        <f t="shared" si="0"/>
        <v>14</v>
      </c>
    </row>
    <row r="6" spans="2:8" ht="18.75" x14ac:dyDescent="0.25">
      <c r="B6" s="4">
        <v>4</v>
      </c>
      <c r="C6" s="4">
        <v>6</v>
      </c>
      <c r="D6" s="4">
        <v>3</v>
      </c>
      <c r="E6" s="4">
        <v>5</v>
      </c>
      <c r="F6" s="4">
        <v>0</v>
      </c>
      <c r="G6" s="4">
        <v>0</v>
      </c>
      <c r="H6" s="3">
        <f t="shared" si="0"/>
        <v>14</v>
      </c>
    </row>
    <row r="7" spans="2:8" ht="18.75" x14ac:dyDescent="0.25">
      <c r="B7" s="4">
        <v>5</v>
      </c>
      <c r="C7" s="4">
        <v>6</v>
      </c>
      <c r="D7" s="4">
        <v>6</v>
      </c>
      <c r="E7" s="4">
        <v>2</v>
      </c>
      <c r="F7" s="4">
        <v>0</v>
      </c>
      <c r="G7" s="4">
        <v>0</v>
      </c>
      <c r="H7" s="3">
        <f t="shared" si="0"/>
        <v>14</v>
      </c>
    </row>
    <row r="8" spans="2:8" ht="18.75" x14ac:dyDescent="0.25">
      <c r="B8" s="4">
        <v>6</v>
      </c>
      <c r="C8" s="4">
        <v>6</v>
      </c>
      <c r="D8" s="4">
        <v>5</v>
      </c>
      <c r="E8" s="4">
        <v>3</v>
      </c>
      <c r="F8" s="4">
        <v>0</v>
      </c>
      <c r="G8" s="4">
        <v>0</v>
      </c>
      <c r="H8" s="3">
        <f t="shared" si="0"/>
        <v>14</v>
      </c>
    </row>
    <row r="9" spans="2:8" ht="18.75" x14ac:dyDescent="0.25">
      <c r="B9" s="4">
        <v>7</v>
      </c>
      <c r="C9" s="4">
        <v>2</v>
      </c>
      <c r="D9" s="4">
        <v>8</v>
      </c>
      <c r="E9" s="4">
        <v>4</v>
      </c>
      <c r="F9" s="4">
        <v>0</v>
      </c>
      <c r="G9" s="4">
        <v>0</v>
      </c>
      <c r="H9" s="3">
        <f t="shared" si="0"/>
        <v>14</v>
      </c>
    </row>
    <row r="10" spans="2:8" ht="18.75" x14ac:dyDescent="0.25">
      <c r="B10" s="4">
        <v>8</v>
      </c>
      <c r="C10" s="4">
        <v>6</v>
      </c>
      <c r="D10" s="4">
        <v>4</v>
      </c>
      <c r="E10" s="4">
        <v>4</v>
      </c>
      <c r="F10" s="4">
        <v>0</v>
      </c>
      <c r="G10" s="4">
        <v>0</v>
      </c>
      <c r="H10" s="3">
        <f t="shared" si="0"/>
        <v>14</v>
      </c>
    </row>
    <row r="11" spans="2:8" ht="18.75" x14ac:dyDescent="0.25">
      <c r="B11" s="4">
        <v>9</v>
      </c>
      <c r="C11" s="4">
        <v>6</v>
      </c>
      <c r="D11" s="4">
        <v>6</v>
      </c>
      <c r="E11" s="4">
        <v>2</v>
      </c>
      <c r="F11" s="4">
        <v>0</v>
      </c>
      <c r="G11" s="4">
        <v>0</v>
      </c>
      <c r="H11" s="3">
        <f t="shared" si="0"/>
        <v>14</v>
      </c>
    </row>
    <row r="12" spans="2:8" ht="18.75" x14ac:dyDescent="0.25">
      <c r="B12" s="4">
        <v>10</v>
      </c>
      <c r="C12" s="4">
        <v>7</v>
      </c>
      <c r="D12" s="4">
        <v>6</v>
      </c>
      <c r="E12" s="4">
        <v>1</v>
      </c>
      <c r="F12" s="4">
        <v>0</v>
      </c>
      <c r="G12" s="4">
        <v>0</v>
      </c>
      <c r="H12" s="3">
        <f t="shared" si="0"/>
        <v>14</v>
      </c>
    </row>
    <row r="13" spans="2:8" ht="15.75" x14ac:dyDescent="0.25">
      <c r="C13" s="5">
        <f>SUM(C3:C12)</f>
        <v>54</v>
      </c>
      <c r="D13" s="5">
        <f>SUM(D3:D12)</f>
        <v>56</v>
      </c>
      <c r="E13" s="5">
        <f>SUM(E3:E12)</f>
        <v>30</v>
      </c>
      <c r="F13" s="5">
        <f>SUM(F3:F12)</f>
        <v>0</v>
      </c>
      <c r="G13" s="5">
        <f>SUM(G3:G12)</f>
        <v>0</v>
      </c>
    </row>
    <row r="18" spans="2:13" ht="31.5" x14ac:dyDescent="0.25">
      <c r="B18" s="9">
        <v>1</v>
      </c>
      <c r="C18" s="1" t="s">
        <v>0</v>
      </c>
      <c r="D18" s="2" t="s">
        <v>1</v>
      </c>
      <c r="E18" s="1" t="s">
        <v>2</v>
      </c>
      <c r="F18" s="1" t="s">
        <v>3</v>
      </c>
      <c r="G18" s="2" t="s">
        <v>4</v>
      </c>
    </row>
    <row r="19" spans="2:13" ht="18.75" x14ac:dyDescent="0.25">
      <c r="B19" s="9"/>
      <c r="C19" s="4">
        <v>7</v>
      </c>
      <c r="D19" s="4">
        <v>5</v>
      </c>
      <c r="E19" s="4">
        <v>2</v>
      </c>
      <c r="F19" s="4">
        <v>0</v>
      </c>
      <c r="G19" s="4">
        <v>0</v>
      </c>
    </row>
    <row r="20" spans="2:13" x14ac:dyDescent="0.25">
      <c r="B20" s="9"/>
    </row>
    <row r="21" spans="2:13" ht="31.5" x14ac:dyDescent="0.25">
      <c r="B21" s="9">
        <v>2</v>
      </c>
      <c r="C21" s="1" t="s">
        <v>0</v>
      </c>
      <c r="D21" s="2" t="s">
        <v>1</v>
      </c>
      <c r="E21" s="1" t="s">
        <v>2</v>
      </c>
      <c r="F21" s="1" t="s">
        <v>3</v>
      </c>
      <c r="G21" s="2" t="s">
        <v>4</v>
      </c>
    </row>
    <row r="22" spans="2:13" ht="18.75" x14ac:dyDescent="0.25">
      <c r="B22" s="9"/>
      <c r="C22" s="4">
        <v>4</v>
      </c>
      <c r="D22" s="4">
        <v>6</v>
      </c>
      <c r="E22" s="4">
        <v>4</v>
      </c>
      <c r="F22" s="4">
        <v>0</v>
      </c>
      <c r="G22" s="4">
        <v>0</v>
      </c>
      <c r="I22" s="4"/>
      <c r="J22" s="4"/>
      <c r="K22" s="4"/>
      <c r="L22" s="4"/>
      <c r="M22" s="4"/>
    </row>
    <row r="23" spans="2:13" x14ac:dyDescent="0.25">
      <c r="B23" s="9"/>
    </row>
    <row r="24" spans="2:13" x14ac:dyDescent="0.25">
      <c r="B24" s="9"/>
    </row>
    <row r="25" spans="2:13" ht="31.5" x14ac:dyDescent="0.25">
      <c r="B25" s="9">
        <v>3</v>
      </c>
      <c r="C25" s="1" t="s">
        <v>0</v>
      </c>
      <c r="D25" s="2" t="s">
        <v>1</v>
      </c>
      <c r="E25" s="1" t="s">
        <v>2</v>
      </c>
      <c r="F25" s="1" t="s">
        <v>3</v>
      </c>
      <c r="G25" s="2" t="s">
        <v>4</v>
      </c>
    </row>
    <row r="26" spans="2:13" ht="18.75" x14ac:dyDescent="0.25">
      <c r="B26" s="9"/>
      <c r="C26" s="4">
        <v>4</v>
      </c>
      <c r="D26" s="4">
        <v>7</v>
      </c>
      <c r="E26" s="4">
        <v>3</v>
      </c>
      <c r="F26" s="4">
        <v>0</v>
      </c>
      <c r="G26" s="4">
        <v>0</v>
      </c>
    </row>
    <row r="27" spans="2:13" x14ac:dyDescent="0.25">
      <c r="B27" s="9"/>
    </row>
    <row r="28" spans="2:13" x14ac:dyDescent="0.25">
      <c r="B28" s="9"/>
    </row>
    <row r="29" spans="2:13" ht="31.5" x14ac:dyDescent="0.25">
      <c r="B29" s="9">
        <v>4</v>
      </c>
      <c r="C29" s="1" t="s">
        <v>0</v>
      </c>
      <c r="D29" s="2" t="s">
        <v>1</v>
      </c>
      <c r="E29" s="1" t="s">
        <v>2</v>
      </c>
      <c r="F29" s="1" t="s">
        <v>3</v>
      </c>
      <c r="G29" s="2" t="s">
        <v>4</v>
      </c>
    </row>
    <row r="30" spans="2:13" ht="18.75" x14ac:dyDescent="0.25">
      <c r="B30" s="9"/>
      <c r="C30" s="4">
        <v>6</v>
      </c>
      <c r="D30" s="4">
        <v>3</v>
      </c>
      <c r="E30" s="4">
        <v>5</v>
      </c>
      <c r="F30" s="4">
        <v>0</v>
      </c>
      <c r="G30" s="4">
        <v>0</v>
      </c>
    </row>
    <row r="31" spans="2:13" x14ac:dyDescent="0.25">
      <c r="B31" s="9"/>
    </row>
    <row r="32" spans="2:13" x14ac:dyDescent="0.25">
      <c r="B32" s="9"/>
    </row>
    <row r="33" spans="2:7" ht="31.5" x14ac:dyDescent="0.25">
      <c r="B33" s="9">
        <v>5</v>
      </c>
      <c r="C33" s="1" t="s">
        <v>0</v>
      </c>
      <c r="D33" s="2" t="s">
        <v>1</v>
      </c>
      <c r="E33" s="1" t="s">
        <v>2</v>
      </c>
      <c r="F33" s="1" t="s">
        <v>3</v>
      </c>
      <c r="G33" s="2" t="s">
        <v>4</v>
      </c>
    </row>
    <row r="34" spans="2:7" ht="18.75" x14ac:dyDescent="0.25">
      <c r="B34" s="9"/>
      <c r="C34" s="4">
        <v>6</v>
      </c>
      <c r="D34" s="4">
        <v>6</v>
      </c>
      <c r="E34" s="4">
        <v>2</v>
      </c>
      <c r="F34" s="4">
        <v>0</v>
      </c>
      <c r="G34" s="4">
        <v>0</v>
      </c>
    </row>
    <row r="35" spans="2:7" x14ac:dyDescent="0.25">
      <c r="B35" s="9"/>
    </row>
    <row r="36" spans="2:7" x14ac:dyDescent="0.25">
      <c r="B36" s="9"/>
    </row>
    <row r="67" spans="2:18" ht="44.25" customHeight="1" x14ac:dyDescent="0.25">
      <c r="B67" s="9">
        <v>6</v>
      </c>
      <c r="C67" s="1" t="s">
        <v>0</v>
      </c>
      <c r="D67" s="2" t="s">
        <v>1</v>
      </c>
      <c r="E67" s="1" t="s">
        <v>2</v>
      </c>
      <c r="F67" s="1" t="s">
        <v>3</v>
      </c>
      <c r="G67" s="2" t="s">
        <v>4</v>
      </c>
      <c r="J67" s="10" t="s">
        <v>17</v>
      </c>
      <c r="K67" s="10"/>
      <c r="L67" s="10"/>
      <c r="M67" s="10"/>
      <c r="N67" s="10"/>
      <c r="O67" s="10"/>
      <c r="P67" s="10"/>
      <c r="Q67" s="10"/>
      <c r="R67" s="10"/>
    </row>
    <row r="68" spans="2:18" ht="18.75" x14ac:dyDescent="0.25">
      <c r="B68" s="9"/>
      <c r="C68" s="4">
        <v>6</v>
      </c>
      <c r="D68" s="4">
        <v>5</v>
      </c>
      <c r="E68" s="4">
        <v>3</v>
      </c>
      <c r="F68" s="4">
        <v>0</v>
      </c>
      <c r="G68" s="4">
        <v>0</v>
      </c>
    </row>
    <row r="69" spans="2:18" x14ac:dyDescent="0.25">
      <c r="B69" s="9"/>
      <c r="C69">
        <f>C68*100/14</f>
        <v>42.857142857142854</v>
      </c>
      <c r="D69">
        <f t="shared" ref="D69:G69" si="1">D68*100/14</f>
        <v>35.714285714285715</v>
      </c>
      <c r="E69">
        <f t="shared" si="1"/>
        <v>21.428571428571427</v>
      </c>
      <c r="F69">
        <f t="shared" si="1"/>
        <v>0</v>
      </c>
      <c r="G69">
        <f t="shared" si="1"/>
        <v>0</v>
      </c>
    </row>
    <row r="70" spans="2:18" x14ac:dyDescent="0.25">
      <c r="B70" s="9"/>
    </row>
    <row r="71" spans="2:18" x14ac:dyDescent="0.25">
      <c r="B71" s="9"/>
    </row>
    <row r="72" spans="2:18" ht="31.5" x14ac:dyDescent="0.25">
      <c r="B72" s="9">
        <v>7</v>
      </c>
      <c r="C72" s="1" t="s">
        <v>0</v>
      </c>
      <c r="D72" s="2" t="s">
        <v>1</v>
      </c>
      <c r="E72" s="1" t="s">
        <v>2</v>
      </c>
      <c r="F72" s="1" t="s">
        <v>3</v>
      </c>
      <c r="G72" s="2" t="s">
        <v>4</v>
      </c>
      <c r="J72" s="10" t="s">
        <v>18</v>
      </c>
      <c r="K72" s="10"/>
      <c r="L72" s="10"/>
      <c r="M72" s="10"/>
      <c r="N72" s="10"/>
      <c r="O72" s="10"/>
      <c r="P72" s="10"/>
      <c r="Q72" s="10"/>
      <c r="R72" s="10"/>
    </row>
    <row r="73" spans="2:18" ht="18.75" x14ac:dyDescent="0.25">
      <c r="B73" s="9"/>
      <c r="C73" s="4">
        <v>2</v>
      </c>
      <c r="D73" s="4">
        <v>8</v>
      </c>
      <c r="E73" s="4">
        <v>4</v>
      </c>
      <c r="F73" s="4">
        <v>0</v>
      </c>
      <c r="G73" s="4">
        <v>0</v>
      </c>
    </row>
    <row r="74" spans="2:18" x14ac:dyDescent="0.25">
      <c r="B74" s="9"/>
      <c r="C74">
        <f>C73*100/14</f>
        <v>14.285714285714286</v>
      </c>
      <c r="D74">
        <f t="shared" ref="D74:G74" si="2">D73*100/14</f>
        <v>57.142857142857146</v>
      </c>
      <c r="E74">
        <f t="shared" si="2"/>
        <v>28.571428571428573</v>
      </c>
      <c r="F74">
        <f t="shared" si="2"/>
        <v>0</v>
      </c>
      <c r="G74">
        <f t="shared" si="2"/>
        <v>0</v>
      </c>
    </row>
    <row r="75" spans="2:18" x14ac:dyDescent="0.25">
      <c r="B75" s="9"/>
    </row>
    <row r="76" spans="2:18" ht="31.5" x14ac:dyDescent="0.25">
      <c r="B76" s="9">
        <v>8</v>
      </c>
      <c r="C76" s="1" t="s">
        <v>0</v>
      </c>
      <c r="D76" s="2" t="s">
        <v>1</v>
      </c>
      <c r="E76" s="1" t="s">
        <v>2</v>
      </c>
      <c r="F76" s="1" t="s">
        <v>3</v>
      </c>
      <c r="G76" s="2" t="s">
        <v>4</v>
      </c>
      <c r="J76" s="10" t="s">
        <v>15</v>
      </c>
      <c r="K76" s="10"/>
      <c r="L76" s="10"/>
      <c r="M76" s="10"/>
      <c r="N76" s="10"/>
      <c r="O76" s="10"/>
      <c r="P76" s="10"/>
      <c r="Q76" s="10"/>
      <c r="R76" s="10"/>
    </row>
    <row r="77" spans="2:18" ht="18.75" x14ac:dyDescent="0.25">
      <c r="B77" s="9"/>
      <c r="C77" s="4">
        <v>6</v>
      </c>
      <c r="D77" s="4">
        <v>4</v>
      </c>
      <c r="E77" s="4">
        <v>4</v>
      </c>
      <c r="F77" s="4">
        <v>0</v>
      </c>
      <c r="G77" s="4">
        <v>0</v>
      </c>
    </row>
    <row r="78" spans="2:18" x14ac:dyDescent="0.25">
      <c r="B78" s="9"/>
      <c r="C78">
        <f>C77*100/14</f>
        <v>42.857142857142854</v>
      </c>
      <c r="D78">
        <f t="shared" ref="D78:G78" si="3">D77*100/14</f>
        <v>28.571428571428573</v>
      </c>
      <c r="E78">
        <f t="shared" si="3"/>
        <v>28.571428571428573</v>
      </c>
      <c r="F78">
        <f t="shared" si="3"/>
        <v>0</v>
      </c>
      <c r="G78">
        <f t="shared" si="3"/>
        <v>0</v>
      </c>
    </row>
    <row r="79" spans="2:18" x14ac:dyDescent="0.25">
      <c r="B79" s="9"/>
    </row>
    <row r="80" spans="2:18" ht="41.25" customHeight="1" x14ac:dyDescent="0.25">
      <c r="B80" s="9">
        <v>9</v>
      </c>
      <c r="C80" s="1" t="s">
        <v>0</v>
      </c>
      <c r="D80" s="2" t="s">
        <v>1</v>
      </c>
      <c r="E80" s="1" t="s">
        <v>2</v>
      </c>
      <c r="F80" s="1" t="s">
        <v>3</v>
      </c>
      <c r="G80" s="2" t="s">
        <v>4</v>
      </c>
      <c r="J80" s="10" t="s">
        <v>19</v>
      </c>
      <c r="K80" s="10"/>
      <c r="L80" s="10"/>
      <c r="M80" s="10"/>
      <c r="N80" s="10"/>
      <c r="O80" s="10"/>
      <c r="P80" s="10"/>
      <c r="Q80" s="10"/>
      <c r="R80" s="10"/>
    </row>
    <row r="81" spans="2:18" ht="18.75" x14ac:dyDescent="0.25">
      <c r="B81" s="9"/>
      <c r="C81" s="4">
        <v>6</v>
      </c>
      <c r="D81" s="4">
        <v>6</v>
      </c>
      <c r="E81" s="4">
        <v>2</v>
      </c>
      <c r="F81" s="4">
        <v>0</v>
      </c>
      <c r="G81" s="4">
        <v>0</v>
      </c>
    </row>
    <row r="82" spans="2:18" x14ac:dyDescent="0.25">
      <c r="B82" s="9"/>
      <c r="C82">
        <f>C81*100/14</f>
        <v>42.857142857142854</v>
      </c>
      <c r="D82">
        <f t="shared" ref="D82:G82" si="4">D81*100/14</f>
        <v>42.857142857142854</v>
      </c>
      <c r="E82">
        <f t="shared" si="4"/>
        <v>14.285714285714286</v>
      </c>
      <c r="F82">
        <f t="shared" si="4"/>
        <v>0</v>
      </c>
      <c r="G82">
        <f t="shared" si="4"/>
        <v>0</v>
      </c>
    </row>
    <row r="83" spans="2:18" x14ac:dyDescent="0.25">
      <c r="B83" s="9"/>
    </row>
    <row r="84" spans="2:18" ht="39.75" customHeight="1" x14ac:dyDescent="0.25">
      <c r="B84" s="9">
        <v>10</v>
      </c>
      <c r="C84" s="1" t="s">
        <v>0</v>
      </c>
      <c r="D84" s="2" t="s">
        <v>1</v>
      </c>
      <c r="E84" s="1" t="s">
        <v>2</v>
      </c>
      <c r="F84" s="1" t="s">
        <v>3</v>
      </c>
      <c r="G84" s="2" t="s">
        <v>4</v>
      </c>
      <c r="J84" s="10" t="s">
        <v>16</v>
      </c>
      <c r="K84" s="10"/>
      <c r="L84" s="10"/>
      <c r="M84" s="10"/>
      <c r="N84" s="10"/>
      <c r="O84" s="10"/>
      <c r="P84" s="10"/>
      <c r="Q84" s="10"/>
      <c r="R84" s="10"/>
    </row>
    <row r="85" spans="2:18" ht="18.75" x14ac:dyDescent="0.25">
      <c r="C85" s="4">
        <v>7</v>
      </c>
      <c r="D85" s="4">
        <v>6</v>
      </c>
      <c r="E85" s="4">
        <v>1</v>
      </c>
      <c r="F85" s="4">
        <v>0</v>
      </c>
      <c r="G85" s="4">
        <v>0</v>
      </c>
    </row>
    <row r="86" spans="2:18" x14ac:dyDescent="0.25">
      <c r="C86">
        <f>C85*100/14</f>
        <v>50</v>
      </c>
      <c r="D86">
        <f t="shared" ref="D86:G86" si="5">D85*100/14</f>
        <v>42.857142857142854</v>
      </c>
      <c r="E86">
        <f t="shared" si="5"/>
        <v>7.1428571428571432</v>
      </c>
      <c r="F86">
        <f t="shared" si="5"/>
        <v>0</v>
      </c>
      <c r="G86">
        <f t="shared" si="5"/>
        <v>0</v>
      </c>
    </row>
    <row r="89" spans="2:18" ht="42.75" customHeight="1" x14ac:dyDescent="0.25">
      <c r="C89" s="1" t="s">
        <v>0</v>
      </c>
      <c r="D89" s="2" t="s">
        <v>1</v>
      </c>
      <c r="E89" s="1" t="s">
        <v>2</v>
      </c>
      <c r="F89" s="1" t="s">
        <v>3</v>
      </c>
      <c r="G89" s="2" t="s">
        <v>4</v>
      </c>
      <c r="J89" s="8" t="s">
        <v>21</v>
      </c>
      <c r="K89" s="8"/>
      <c r="L89" s="8"/>
      <c r="M89" s="8"/>
      <c r="N89" s="8"/>
      <c r="O89" s="8"/>
      <c r="P89" s="8"/>
      <c r="Q89" s="8"/>
      <c r="R89" s="8"/>
    </row>
    <row r="90" spans="2:18" ht="15.75" x14ac:dyDescent="0.25">
      <c r="C90" s="5">
        <v>54</v>
      </c>
      <c r="D90" s="5">
        <v>56</v>
      </c>
      <c r="E90" s="5">
        <v>30</v>
      </c>
      <c r="F90" s="5">
        <v>0</v>
      </c>
      <c r="G90" s="5">
        <v>0</v>
      </c>
      <c r="H90">
        <f>SUM(C90:G90)</f>
        <v>140</v>
      </c>
    </row>
    <row r="91" spans="2:18" x14ac:dyDescent="0.25">
      <c r="C91">
        <f>C90*100/140</f>
        <v>38.571428571428569</v>
      </c>
      <c r="D91">
        <f t="shared" ref="D91:G91" si="6">D90*100/140</f>
        <v>40</v>
      </c>
      <c r="E91">
        <f t="shared" si="6"/>
        <v>21.428571428571427</v>
      </c>
      <c r="F91">
        <f t="shared" si="6"/>
        <v>0</v>
      </c>
      <c r="G91">
        <f t="shared" si="6"/>
        <v>0</v>
      </c>
    </row>
  </sheetData>
  <mergeCells count="6">
    <mergeCell ref="J67:R67"/>
    <mergeCell ref="J72:R72"/>
    <mergeCell ref="J76:R76"/>
    <mergeCell ref="J80:R80"/>
    <mergeCell ref="J84:R84"/>
    <mergeCell ref="J89:R8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F4C31-BE07-4965-81A4-3E512D611359}">
  <dimension ref="B3:P31"/>
  <sheetViews>
    <sheetView tabSelected="1" workbookViewId="0">
      <selection activeCell="R9" sqref="R9"/>
    </sheetView>
  </sheetViews>
  <sheetFormatPr defaultRowHeight="15" x14ac:dyDescent="0.25"/>
  <sheetData>
    <row r="3" spans="2:5" ht="15.75" x14ac:dyDescent="0.25">
      <c r="B3" s="1"/>
      <c r="C3" s="1" t="s">
        <v>6</v>
      </c>
      <c r="D3" s="2" t="s">
        <v>7</v>
      </c>
    </row>
    <row r="4" spans="2:5" ht="18.75" x14ac:dyDescent="0.25">
      <c r="B4" s="4">
        <v>1</v>
      </c>
      <c r="C4" s="4">
        <v>33</v>
      </c>
      <c r="D4" s="4">
        <v>7</v>
      </c>
      <c r="E4">
        <f>C4+D4</f>
        <v>40</v>
      </c>
    </row>
    <row r="5" spans="2:5" ht="18.75" x14ac:dyDescent="0.25">
      <c r="B5" s="4">
        <v>2</v>
      </c>
      <c r="C5" s="4">
        <v>17</v>
      </c>
      <c r="D5" s="4">
        <v>23</v>
      </c>
      <c r="E5">
        <f t="shared" ref="E5:E13" si="0">C5+D5</f>
        <v>40</v>
      </c>
    </row>
    <row r="6" spans="2:5" ht="18.75" x14ac:dyDescent="0.25">
      <c r="B6" s="4">
        <v>3</v>
      </c>
      <c r="C6" s="4">
        <v>30</v>
      </c>
      <c r="D6" s="4">
        <v>10</v>
      </c>
      <c r="E6">
        <f t="shared" si="0"/>
        <v>40</v>
      </c>
    </row>
    <row r="7" spans="2:5" ht="18.75" x14ac:dyDescent="0.25">
      <c r="B7" s="4">
        <v>4</v>
      </c>
      <c r="C7" s="4">
        <v>24</v>
      </c>
      <c r="D7" s="4">
        <v>16</v>
      </c>
      <c r="E7">
        <f t="shared" si="0"/>
        <v>40</v>
      </c>
    </row>
    <row r="8" spans="2:5" ht="18.75" x14ac:dyDescent="0.25">
      <c r="B8" s="4">
        <v>5</v>
      </c>
      <c r="C8" s="4">
        <v>29</v>
      </c>
      <c r="D8" s="4">
        <v>11</v>
      </c>
      <c r="E8">
        <f t="shared" si="0"/>
        <v>40</v>
      </c>
    </row>
    <row r="9" spans="2:5" ht="18.75" x14ac:dyDescent="0.25">
      <c r="B9" s="4">
        <v>6</v>
      </c>
      <c r="C9" s="4">
        <v>25</v>
      </c>
      <c r="D9" s="4">
        <v>15</v>
      </c>
      <c r="E9">
        <f t="shared" si="0"/>
        <v>40</v>
      </c>
    </row>
    <row r="10" spans="2:5" ht="18.75" x14ac:dyDescent="0.25">
      <c r="B10" s="4">
        <v>7</v>
      </c>
      <c r="C10" s="4">
        <v>25</v>
      </c>
      <c r="D10" s="4">
        <v>15</v>
      </c>
      <c r="E10">
        <f t="shared" si="0"/>
        <v>40</v>
      </c>
    </row>
    <row r="11" spans="2:5" ht="18.75" x14ac:dyDescent="0.25">
      <c r="B11" s="4">
        <v>8</v>
      </c>
      <c r="C11" s="4">
        <v>24</v>
      </c>
      <c r="D11" s="4">
        <v>16</v>
      </c>
      <c r="E11">
        <f t="shared" si="0"/>
        <v>40</v>
      </c>
    </row>
    <row r="12" spans="2:5" ht="18.75" x14ac:dyDescent="0.25">
      <c r="B12" s="4">
        <v>9</v>
      </c>
      <c r="C12" s="4">
        <v>24</v>
      </c>
      <c r="D12" s="4">
        <v>16</v>
      </c>
      <c r="E12">
        <f t="shared" si="0"/>
        <v>40</v>
      </c>
    </row>
    <row r="13" spans="2:5" ht="18.75" x14ac:dyDescent="0.25">
      <c r="B13" s="4">
        <v>10</v>
      </c>
      <c r="C13" s="4">
        <v>15</v>
      </c>
      <c r="D13" s="4">
        <v>25</v>
      </c>
      <c r="E13">
        <f t="shared" si="0"/>
        <v>40</v>
      </c>
    </row>
    <row r="14" spans="2:5" ht="15.75" x14ac:dyDescent="0.25">
      <c r="C14" s="5">
        <f>SUM(C4:C13)</f>
        <v>246</v>
      </c>
      <c r="D14" s="5">
        <f>SUM(D4:D13)</f>
        <v>154</v>
      </c>
    </row>
    <row r="18" spans="2:16" ht="18.75" x14ac:dyDescent="0.25">
      <c r="B18">
        <v>2</v>
      </c>
      <c r="C18" s="4">
        <v>17</v>
      </c>
      <c r="D18" s="4">
        <v>23</v>
      </c>
    </row>
    <row r="19" spans="2:16" ht="18.75" x14ac:dyDescent="0.25">
      <c r="B19">
        <v>10</v>
      </c>
      <c r="C19" s="4">
        <v>15</v>
      </c>
      <c r="D19" s="4">
        <v>25</v>
      </c>
    </row>
    <row r="20" spans="2:16" ht="19.5" customHeight="1" x14ac:dyDescent="0.25"/>
    <row r="21" spans="2:16" ht="77.25" customHeight="1" x14ac:dyDescent="0.3">
      <c r="B21" s="1" t="s">
        <v>6</v>
      </c>
      <c r="C21" s="2" t="s">
        <v>7</v>
      </c>
      <c r="H21" s="11" t="s">
        <v>22</v>
      </c>
      <c r="I21" s="11"/>
      <c r="J21" s="11"/>
      <c r="K21" s="11"/>
      <c r="L21" s="11"/>
      <c r="M21" s="11"/>
      <c r="N21" s="11"/>
      <c r="O21" s="11"/>
      <c r="P21" s="11"/>
    </row>
    <row r="22" spans="2:16" ht="18.75" x14ac:dyDescent="0.25">
      <c r="B22" s="4">
        <v>33</v>
      </c>
      <c r="C22" s="4">
        <v>7</v>
      </c>
    </row>
    <row r="23" spans="2:16" ht="18.75" x14ac:dyDescent="0.25">
      <c r="B23" s="4">
        <v>30</v>
      </c>
      <c r="C23" s="4">
        <v>10</v>
      </c>
    </row>
    <row r="24" spans="2:16" ht="18.75" x14ac:dyDescent="0.25">
      <c r="B24" s="4">
        <v>24</v>
      </c>
      <c r="C24" s="4">
        <v>16</v>
      </c>
    </row>
    <row r="25" spans="2:16" ht="18.75" x14ac:dyDescent="0.25">
      <c r="B25" s="4">
        <v>29</v>
      </c>
      <c r="C25" s="4">
        <v>11</v>
      </c>
    </row>
    <row r="26" spans="2:16" ht="18.75" x14ac:dyDescent="0.25">
      <c r="B26" s="4">
        <v>25</v>
      </c>
      <c r="C26" s="4">
        <v>15</v>
      </c>
    </row>
    <row r="27" spans="2:16" ht="18.75" x14ac:dyDescent="0.25">
      <c r="B27" s="4">
        <v>25</v>
      </c>
      <c r="C27" s="4">
        <v>15</v>
      </c>
    </row>
    <row r="28" spans="2:16" ht="18.75" x14ac:dyDescent="0.25">
      <c r="B28" s="4">
        <v>24</v>
      </c>
      <c r="C28" s="4">
        <v>16</v>
      </c>
    </row>
    <row r="29" spans="2:16" ht="18.75" x14ac:dyDescent="0.25">
      <c r="B29" s="4">
        <v>24</v>
      </c>
      <c r="C29" s="4">
        <v>16</v>
      </c>
    </row>
    <row r="30" spans="2:16" ht="18.75" x14ac:dyDescent="0.25">
      <c r="B30" s="4">
        <f>SUM(B22:B29)</f>
        <v>214</v>
      </c>
      <c r="C30" s="4">
        <f>SUM(C22:C29)</f>
        <v>106</v>
      </c>
      <c r="D30">
        <f>SUM(B30:C30)</f>
        <v>320</v>
      </c>
    </row>
    <row r="31" spans="2:16" x14ac:dyDescent="0.25">
      <c r="B31">
        <f>B30*100/320</f>
        <v>66.875</v>
      </c>
      <c r="C31">
        <f>C30*100/320</f>
        <v>33.125</v>
      </c>
    </row>
  </sheetData>
  <mergeCells count="1">
    <mergeCell ref="H21:P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</vt:lpstr>
      <vt:lpstr>Teachers</vt:lpstr>
      <vt:lpstr>Alumani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</dc:creator>
  <cp:lastModifiedBy>Arun</cp:lastModifiedBy>
  <dcterms:created xsi:type="dcterms:W3CDTF">2023-06-06T07:32:19Z</dcterms:created>
  <dcterms:modified xsi:type="dcterms:W3CDTF">2023-06-07T09:34:56Z</dcterms:modified>
</cp:coreProperties>
</file>